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imulador Principal" sheetId="1" state="visible" r:id="rId1"/>
    <sheet xmlns:r="http://schemas.openxmlformats.org/officeDocument/2006/relationships" name="Comparativo" sheetId="2" state="visible" r:id="rId2"/>
    <sheet xmlns:r="http://schemas.openxmlformats.org/officeDocument/2006/relationships" name="Conversor de Dia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R$ #,##0.00"/>
    <numFmt numFmtId="165" formatCode="0.0%"/>
  </numFmts>
  <fonts count="5">
    <font>
      <name val="Calibri"/>
      <family val="2"/>
      <color theme="1"/>
      <sz val="11"/>
      <scheme val="minor"/>
    </font>
    <font>
      <b val="1"/>
      <color rgb="000070C0"/>
      <sz val="14"/>
    </font>
    <font>
      <b val="1"/>
    </font>
    <font>
      <b val="1"/>
      <color rgb="00FFFFFF"/>
    </font>
    <font>
      <i val="1"/>
    </font>
  </fonts>
  <fills count="6">
    <fill>
      <patternFill/>
    </fill>
    <fill>
      <patternFill patternType="gray125"/>
    </fill>
    <fill>
      <patternFill patternType="solid">
        <fgColor rgb="00FFF2CC"/>
        <bgColor rgb="00FFF2CC"/>
      </patternFill>
    </fill>
    <fill>
      <patternFill patternType="solid">
        <fgColor rgb="00D9EAD3"/>
        <bgColor rgb="00D9EAD3"/>
      </patternFill>
    </fill>
    <fill>
      <patternFill patternType="solid">
        <fgColor rgb="006AA84F"/>
        <bgColor rgb="006AA84F"/>
      </patternFill>
    </fill>
    <fill>
      <patternFill patternType="solid">
        <fgColor rgb="000070C0"/>
        <bgColor rgb="000070C0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7">
    <xf numFmtId="0" fontId="0" fillId="0" borderId="0" pivotButton="0" quotePrefix="0" xfId="0"/>
    <xf numFmtId="0" fontId="1" fillId="0" borderId="0" pivotButton="0" quotePrefix="0" xfId="0"/>
    <xf numFmtId="0" fontId="0" fillId="0" borderId="1" pivotButton="0" quotePrefix="0" xfId="0"/>
    <xf numFmtId="164" fontId="0" fillId="2" borderId="1" pivotButton="0" quotePrefix="0" xfId="0"/>
    <xf numFmtId="165" fontId="0" fillId="2" borderId="1" pivotButton="0" quotePrefix="0" xfId="0"/>
    <xf numFmtId="9" fontId="0" fillId="2" borderId="1" pivotButton="0" quotePrefix="0" xfId="0"/>
    <xf numFmtId="1" fontId="0" fillId="2" borderId="1" pivotButton="0" quotePrefix="0" xfId="0"/>
    <xf numFmtId="0" fontId="2" fillId="0" borderId="1" pivotButton="0" quotePrefix="0" xfId="0"/>
    <xf numFmtId="1" fontId="0" fillId="3" borderId="1" pivotButton="0" quotePrefix="0" xfId="0"/>
    <xf numFmtId="164" fontId="0" fillId="3" borderId="1" pivotButton="0" quotePrefix="0" xfId="0"/>
    <xf numFmtId="165" fontId="0" fillId="3" borderId="1" pivotButton="0" quotePrefix="0" xfId="0"/>
    <xf numFmtId="164" fontId="3" fillId="4" borderId="1" pivotButton="0" quotePrefix="0" xfId="0"/>
    <xf numFmtId="0" fontId="3" fillId="5" borderId="1" pivotButton="0" quotePrefix="0" xfId="0"/>
    <xf numFmtId="0" fontId="4" fillId="0" borderId="0" pivotButton="0" quotePrefix="0" xfId="0"/>
    <xf numFmtId="0" fontId="3" fillId="5" borderId="1" applyAlignment="1" pivotButton="0" quotePrefix="0" xfId="0">
      <alignment horizontal="center"/>
    </xf>
    <xf numFmtId="0" fontId="0" fillId="0" borderId="1" applyAlignment="1" pivotButton="0" quotePrefix="0" xfId="0">
      <alignment horizontal="center"/>
    </xf>
    <xf numFmtId="0" fontId="3" fillId="4" borderId="1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1:C12"/>
  <sheetViews>
    <sheetView workbookViewId="0">
      <selection activeCell="A1" sqref="A1"/>
    </sheetView>
  </sheetViews>
  <sheetFormatPr baseColWidth="8" defaultRowHeight="15"/>
  <cols>
    <col width="30" customWidth="1" min="2" max="2"/>
    <col width="15" customWidth="1" min="3" max="3"/>
  </cols>
  <sheetData>
    <row r="1">
      <c r="B1" s="1" t="inlineStr">
        <is>
          <t>Simulador de Rendimento CDB (Curto Prazo)</t>
        </is>
      </c>
    </row>
    <row r="2">
      <c r="B2" s="2" t="inlineStr">
        <is>
          <t>Capital inicial (R$)</t>
        </is>
      </c>
      <c r="C2" s="3" t="n">
        <v>10000</v>
      </c>
    </row>
    <row r="3">
      <c r="B3" s="2" t="inlineStr">
        <is>
          <t>CDI anual projetado (2025)</t>
        </is>
      </c>
      <c r="C3" s="4" t="n">
        <v>0.1032</v>
      </c>
    </row>
    <row r="4">
      <c r="B4" s="2" t="inlineStr">
        <is>
          <t>Percentual do CDI</t>
        </is>
      </c>
      <c r="C4" s="5" t="n">
        <v>1.2</v>
      </c>
    </row>
    <row r="5">
      <c r="B5" s="2" t="inlineStr">
        <is>
          <t>Dias corridos</t>
        </is>
      </c>
      <c r="C5" s="6" t="n">
        <v>30</v>
      </c>
    </row>
    <row r="6">
      <c r="B6" s="7" t="inlineStr">
        <is>
          <t>→ Dias úteis estimados</t>
        </is>
      </c>
      <c r="C6" s="8">
        <f>INT(C5 * 252 / 365)</f>
        <v/>
      </c>
    </row>
    <row r="8">
      <c r="B8" s="7" t="inlineStr">
        <is>
          <t>🔷 Rendimento bruto</t>
        </is>
      </c>
      <c r="C8" s="9">
        <f>C2 * ((1 + C3) ^ (C6 / 252) - 1) * C4</f>
        <v/>
      </c>
    </row>
    <row r="9">
      <c r="B9" s="2" t="inlineStr">
        <is>
          <t>Alíquota IR (%)</t>
        </is>
      </c>
      <c r="C9" s="10">
        <f>IF(C6&lt;=180, 0.225, IF(C6&lt;=360, 0.2, IF(C6&lt;=720, 0.175, 0.15)))</f>
        <v/>
      </c>
    </row>
    <row r="10">
      <c r="B10" s="7" t="inlineStr">
        <is>
          <t>🔷 IR a pagar</t>
        </is>
      </c>
      <c r="C10" s="9">
        <f>C8 * C9</f>
        <v/>
      </c>
    </row>
    <row r="11">
      <c r="B11" s="7" t="inlineStr">
        <is>
          <t>✅ Rendimento líquido</t>
        </is>
      </c>
      <c r="C11" s="11">
        <f>C8 - C10</f>
        <v/>
      </c>
    </row>
    <row r="12">
      <c r="B12" s="7" t="inlineStr">
        <is>
          <t>✅ Valor final (R$)</t>
        </is>
      </c>
      <c r="C12" s="11">
        <f>C2 + C11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</cols>
  <sheetData>
    <row r="1">
      <c r="A1" s="7" t="inlineStr">
        <is>
          <t>Investimento</t>
        </is>
      </c>
      <c r="B1" s="7" t="inlineStr">
        <is>
          <t>R$10.000</t>
        </is>
      </c>
    </row>
    <row r="2">
      <c r="A2" s="7" t="inlineStr">
        <is>
          <t>Prazo</t>
        </is>
      </c>
      <c r="B2" s="7" t="inlineStr">
        <is>
          <t>30 dias → 21 dias úteis</t>
        </is>
      </c>
    </row>
    <row r="4">
      <c r="A4" s="12" t="inlineStr">
        <is>
          <t>Opção</t>
        </is>
      </c>
      <c r="B4" s="12" t="inlineStr">
        <is>
          <t>Rendimento Líquido (30 dias)</t>
        </is>
      </c>
    </row>
    <row r="5">
      <c r="A5" s="2" t="inlineStr">
        <is>
          <t>CDB 100% CDI</t>
        </is>
      </c>
      <c r="B5" s="9">
        <f>B1*((1+0.1032)^(21/252)-1)*(1-0.225)</f>
        <v/>
      </c>
    </row>
    <row r="6">
      <c r="A6" s="2" t="inlineStr">
        <is>
          <t>Tesouro Selic</t>
        </is>
      </c>
      <c r="B6" s="9">
        <f>B1*((1+0.1041)^(21/252)-1)*(1-0.225)</f>
        <v/>
      </c>
    </row>
    <row r="7">
      <c r="A7" s="2" t="inlineStr">
        <is>
          <t>Poupança</t>
        </is>
      </c>
      <c r="B7" s="9">
        <f>B1*((1+0.0617)^(30/360)-1)</f>
        <v/>
      </c>
    </row>
    <row r="9">
      <c r="A9" t="inlineStr">
        <is>
          <t>Instrução para Gráfico:</t>
        </is>
      </c>
    </row>
    <row r="10">
      <c r="A10" s="13" t="inlineStr">
        <is>
          <t>Selecione A5:A7 e B5:B7 e use 'Inserir' -&gt; 'Gráfico de Barras' para visualizar a comparação.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5" customWidth="1" min="3" max="3"/>
  </cols>
  <sheetData>
    <row r="1">
      <c r="A1" s="14" t="inlineStr">
        <is>
          <t>Mês</t>
        </is>
      </c>
      <c r="B1" s="14" t="inlineStr">
        <is>
          <t>Dias Corridos</t>
        </is>
      </c>
      <c r="C1" s="14" t="inlineStr">
        <is>
          <t>Dias Úteis</t>
        </is>
      </c>
    </row>
    <row r="2">
      <c r="A2" s="15" t="inlineStr">
        <is>
          <t>Janeiro</t>
        </is>
      </c>
      <c r="B2" s="15" t="n">
        <v>31</v>
      </c>
      <c r="C2" s="15" t="n">
        <v>22</v>
      </c>
    </row>
    <row r="3">
      <c r="A3" s="15" t="inlineStr">
        <is>
          <t>Fevereiro</t>
        </is>
      </c>
      <c r="B3" s="15" t="n">
        <v>28</v>
      </c>
      <c r="C3" s="15" t="n">
        <v>20</v>
      </c>
    </row>
    <row r="4">
      <c r="A4" s="15" t="inlineStr">
        <is>
          <t>Março</t>
        </is>
      </c>
      <c r="B4" s="15" t="n">
        <v>31</v>
      </c>
      <c r="C4" s="15" t="n">
        <v>21</v>
      </c>
    </row>
    <row r="5">
      <c r="A5" s="15" t="inlineStr">
        <is>
          <t>Abril</t>
        </is>
      </c>
      <c r="B5" s="15" t="n">
        <v>30</v>
      </c>
      <c r="C5" s="15" t="n">
        <v>21</v>
      </c>
    </row>
    <row r="6">
      <c r="A6" s="15" t="inlineStr">
        <is>
          <t>Maio</t>
        </is>
      </c>
      <c r="B6" s="15" t="n">
        <v>31</v>
      </c>
      <c r="C6" s="15" t="n">
        <v>22</v>
      </c>
    </row>
    <row r="7">
      <c r="A7" s="15" t="inlineStr">
        <is>
          <t>Junho</t>
        </is>
      </c>
      <c r="B7" s="15" t="n">
        <v>30</v>
      </c>
      <c r="C7" s="15" t="n">
        <v>20</v>
      </c>
    </row>
    <row r="8">
      <c r="A8" s="15" t="inlineStr">
        <is>
          <t>Julho</t>
        </is>
      </c>
      <c r="B8" s="15" t="n">
        <v>31</v>
      </c>
      <c r="C8" s="15" t="n">
        <v>23</v>
      </c>
    </row>
    <row r="9">
      <c r="A9" s="15" t="inlineStr">
        <is>
          <t>Agosto</t>
        </is>
      </c>
      <c r="B9" s="15" t="n">
        <v>31</v>
      </c>
      <c r="C9" s="15" t="n">
        <v>22</v>
      </c>
    </row>
    <row r="10">
      <c r="A10" s="15" t="inlineStr">
        <is>
          <t>Setembro</t>
        </is>
      </c>
      <c r="B10" s="15" t="n">
        <v>30</v>
      </c>
      <c r="C10" s="15" t="n">
        <v>21</v>
      </c>
    </row>
    <row r="11">
      <c r="A11" s="15" t="inlineStr">
        <is>
          <t>Outubro</t>
        </is>
      </c>
      <c r="B11" s="15" t="n">
        <v>31</v>
      </c>
      <c r="C11" s="15" t="n">
        <v>23</v>
      </c>
    </row>
    <row r="12">
      <c r="A12" s="15" t="inlineStr">
        <is>
          <t>Novembro</t>
        </is>
      </c>
      <c r="B12" s="15" t="n">
        <v>30</v>
      </c>
      <c r="C12" s="15" t="n">
        <v>20</v>
      </c>
    </row>
    <row r="13">
      <c r="A13" s="15" t="inlineStr">
        <is>
          <t>Dezembro</t>
        </is>
      </c>
      <c r="B13" s="15" t="n">
        <v>31</v>
      </c>
      <c r="C13" s="15" t="n">
        <v>22</v>
      </c>
    </row>
    <row r="14">
      <c r="A14" s="16" t="inlineStr">
        <is>
          <t>Total 2025</t>
        </is>
      </c>
      <c r="B14" s="16">
        <f>SUM(B2:B13)</f>
        <v/>
      </c>
      <c r="C14" s="16">
        <f>SUM(C2:C13)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2025-11-28T01:07:25Z</dcterms:created>
  <dcterms:modified xmlns:dcterms="http://purl.org/dc/terms/" xmlns:xsi="http://www.w3.org/2001/XMLSchema-instance" xsi:type="dcterms:W3CDTF">2025-11-28T01:07:25Z</dcterms:modified>
</cp:coreProperties>
</file>