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eus Dados e Margem" sheetId="1" state="visible" r:id="rId1"/>
    <sheet xmlns:r="http://schemas.openxmlformats.org/officeDocument/2006/relationships" name="Contratos Ativos" sheetId="2" state="visible" r:id="rId2"/>
    <sheet xmlns:r="http://schemas.openxmlformats.org/officeDocument/2006/relationships" name="Margem Restante" sheetId="3" state="visible" r:id="rId3"/>
    <sheet xmlns:r="http://schemas.openxmlformats.org/officeDocument/2006/relationships" name="Simulador de Novo Empréstimo" sheetId="4" state="visible" r:id="rId4"/>
    <sheet xmlns:r="http://schemas.openxmlformats.org/officeDocument/2006/relationships" name="Checklist de Segurança" sheetId="5" state="visible" r:id="rId5"/>
    <sheet xmlns:r="http://schemas.openxmlformats.org/officeDocument/2006/relationships" name="Taxas Máximas INSS" sheetId="6" state="visible" r:id="rId6"/>
    <sheet xmlns:r="http://schemas.openxmlformats.org/officeDocument/2006/relationships" name="Checklist de Segurança1" sheetId="7" state="visible" r:id="rId7"/>
  </sheets>
  <definedNames/>
  <calcPr calcId="124519" fullCalcOnLoad="1"/>
</workbook>
</file>

<file path=xl/styles.xml><?xml version="1.0" encoding="utf-8"?>
<styleSheet xmlns="http://schemas.openxmlformats.org/spreadsheetml/2006/main">
  <numFmts count="1">
    <numFmt numFmtId="164" formatCode="R$ #,##0.00"/>
  </numFmts>
  <fonts count="3">
    <font>
      <name val="Calibri"/>
      <family val="2"/>
      <color theme="1"/>
      <sz val="11"/>
      <scheme val="minor"/>
    </font>
    <font>
      <b val="1"/>
      <color rgb="00FFFFFF"/>
    </font>
    <font>
      <b val="1"/>
      <sz val="14"/>
    </font>
  </fonts>
  <fills count="7">
    <fill>
      <patternFill/>
    </fill>
    <fill>
      <patternFill patternType="gray125"/>
    </fill>
    <fill>
      <patternFill patternType="solid">
        <fgColor rgb="00000080"/>
        <bgColor rgb="00000080"/>
      </patternFill>
    </fill>
    <fill>
      <patternFill patternType="solid">
        <fgColor rgb="00FFFF00"/>
        <bgColor rgb="00FFFF00"/>
      </patternFill>
    </fill>
    <fill>
      <patternFill patternType="solid">
        <fgColor rgb="00CCFFCC"/>
        <bgColor rgb="00CCFFCC"/>
      </patternFill>
    </fill>
    <fill>
      <patternFill patternType="solid">
        <fgColor rgb="00808080"/>
        <bgColor rgb="00808080"/>
      </patternFill>
    </fill>
    <fill>
      <patternFill patternType="solid">
        <fgColor rgb="00800080"/>
        <bgColor rgb="00800080"/>
      </patternFill>
    </fill>
  </fills>
  <borders count="2">
    <border>
      <left/>
      <right/>
      <top/>
      <bottom/>
      <diagonal/>
    </border>
    <border>
      <left style="thin"/>
      <right style="thin"/>
      <top style="thin"/>
      <bottom style="thin"/>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xf>
    <xf numFmtId="0" fontId="0" fillId="3" borderId="0" pivotButton="0" quotePrefix="0" xfId="0"/>
    <xf numFmtId="164" fontId="0" fillId="3" borderId="0" pivotButton="0" quotePrefix="0" xfId="0"/>
    <xf numFmtId="164" fontId="0" fillId="0" borderId="0" pivotButton="0" quotePrefix="0" xfId="0"/>
    <xf numFmtId="0" fontId="0" fillId="4" borderId="0" applyAlignment="1" pivotButton="0" quotePrefix="0" xfId="0">
      <alignment vertical="top" wrapText="1"/>
    </xf>
    <xf numFmtId="0" fontId="1" fillId="5" borderId="1" applyAlignment="1" pivotButton="0" quotePrefix="0" xfId="0">
      <alignment horizontal="center" vertical="center"/>
    </xf>
    <xf numFmtId="10" fontId="0" fillId="3" borderId="0" pivotButton="0" quotePrefix="0" xfId="0"/>
    <xf numFmtId="0" fontId="1" fillId="6" borderId="1" applyAlignment="1" pivotButton="0" quotePrefix="0" xfId="0">
      <alignment horizontal="center" vertical="center"/>
    </xf>
    <xf numFmtId="10" fontId="0" fillId="0" borderId="0" pivotButton="0" quotePrefix="0" xfId="0"/>
    <xf numFmtId="0" fontId="2" fillId="0" borderId="0" applyAlignment="1" pivotButton="0" quotePrefix="0" xfId="0">
      <alignment horizontal="center" vertical="center"/>
    </xf>
  </cellXfs>
  <cellStyles count="1">
    <cellStyle name="Normal" xfId="0" builtinId="0" hidden="0"/>
  </cellStyles>
  <dxfs count="2">
    <dxf>
      <fill>
        <patternFill patternType="solid">
          <fgColor rgb="00FF0000"/>
          <bgColor rgb="00FF0000"/>
        </patternFill>
      </fill>
    </dxf>
    <dxf>
      <fill>
        <patternFill patternType="solid">
          <fgColor rgb="0000FF00"/>
          <bgColor rgb="0000FF00"/>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35" customWidth="1" min="1" max="1"/>
    <col width="20" customWidth="1" min="2" max="2"/>
  </cols>
  <sheetData>
    <row r="1">
      <c r="A1" s="1" t="inlineStr">
        <is>
          <t>CONTROLE DE MARGEM CONSIGNÁVEL - INSS 2025</t>
        </is>
      </c>
    </row>
    <row r="3">
      <c r="A3" t="inlineStr">
        <is>
          <t>Nome completo</t>
        </is>
      </c>
      <c r="B3" s="2" t="inlineStr">
        <is>
          <t>João Silva</t>
        </is>
      </c>
    </row>
    <row r="4">
      <c r="A4" t="inlineStr">
        <is>
          <t>Benefício recebido</t>
        </is>
      </c>
      <c r="B4" s="2" t="inlineStr">
        <is>
          <t>Aposentadoria</t>
        </is>
      </c>
    </row>
    <row r="5">
      <c r="A5" t="inlineStr">
        <is>
          <t>Valor do benefício (R$)</t>
        </is>
      </c>
      <c r="B5" s="3" t="n">
        <v>1412</v>
      </c>
    </row>
    <row r="7">
      <c r="A7" t="inlineStr">
        <is>
          <t>Margem total (35%)</t>
        </is>
      </c>
      <c r="B7" s="4">
        <f>B5*0.35</f>
        <v/>
      </c>
    </row>
    <row r="8">
      <c r="A8" t="inlineStr">
        <is>
          <t>Margem para empréstimo (30%)</t>
        </is>
      </c>
      <c r="B8" s="4">
        <f>B5*0.30</f>
        <v/>
      </c>
    </row>
    <row r="9">
      <c r="A9" t="inlineStr">
        <is>
          <t>Margem para cartão consignado (5%)</t>
        </is>
      </c>
      <c r="B9" s="4">
        <f>B5*0.05</f>
        <v/>
      </c>
    </row>
    <row r="11">
      <c r="A11" t="inlineStr">
        <is>
          <t>✅ Dica:</t>
        </is>
      </c>
    </row>
    <row r="12">
      <c r="A12" s="5" t="inlineStr">
        <is>
          <t>Você só pode contratar novos empréstimos se houver saldo disponível na margem de 30%.</t>
        </is>
      </c>
    </row>
  </sheetData>
  <mergeCells count="2">
    <mergeCell ref="A1:B1"/>
    <mergeCell ref="A12:B12"/>
  </mergeCells>
  <dataValidations count="1">
    <dataValidation sqref="B4" showDropDown="0" showInputMessage="0" showErrorMessage="0" allowBlank="0" type="list">
      <formula1>"Aposentadoria,Pensão,BPC-LOAS"</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03"/>
  <sheetViews>
    <sheetView workbookViewId="0">
      <selection activeCell="A1" sqref="A1"/>
    </sheetView>
  </sheetViews>
  <sheetFormatPr baseColWidth="8" defaultRowHeight="15"/>
  <cols>
    <col width="15" customWidth="1" min="1" max="1"/>
    <col width="20" customWidth="1" min="2" max="2"/>
    <col width="35" customWidth="1" min="3" max="3"/>
    <col width="20" customWidth="1" min="4" max="4"/>
    <col width="20" customWidth="1" min="5" max="5"/>
    <col width="15" customWidth="1" min="6" max="6"/>
  </cols>
  <sheetData>
    <row r="1">
      <c r="A1" s="1" t="inlineStr">
        <is>
          <t>CONTRATOS ATIVOS</t>
        </is>
      </c>
    </row>
    <row r="2">
      <c r="A2" s="6" t="inlineStr">
        <is>
          <t>Banco</t>
        </is>
      </c>
      <c r="B2" s="6" t="inlineStr">
        <is>
          <t>Tipo</t>
        </is>
      </c>
      <c r="C2" s="6" t="inlineStr">
        <is>
          <t>Valor da Parcela (R$)</t>
        </is>
      </c>
      <c r="D2" s="6" t="inlineStr">
        <is>
          <t>Prazo Total (meses)</t>
        </is>
      </c>
      <c r="E2" s="6" t="inlineStr">
        <is>
          <t>Término Previsto</t>
        </is>
      </c>
      <c r="F2" s="6" t="inlineStr">
        <is>
          <t>Status</t>
        </is>
      </c>
    </row>
    <row r="3">
      <c r="A3" t="inlineStr">
        <is>
          <t>Banco Alfa</t>
        </is>
      </c>
      <c r="B3" t="inlineStr">
        <is>
          <t>Empréstimo</t>
        </is>
      </c>
      <c r="C3" s="4" t="n">
        <v>180</v>
      </c>
      <c r="D3" t="n">
        <v>24</v>
      </c>
      <c r="E3" t="inlineStr">
        <is>
          <t>15/10/2027</t>
        </is>
      </c>
      <c r="F3" t="inlineStr">
        <is>
          <t>Ativo</t>
        </is>
      </c>
    </row>
    <row r="4">
      <c r="A4" t="inlineStr">
        <is>
          <t>Caixa</t>
        </is>
      </c>
      <c r="B4" t="inlineStr">
        <is>
          <t>Cartão consignado</t>
        </is>
      </c>
      <c r="C4" s="4" t="n">
        <v>45</v>
      </c>
      <c r="D4" t="n">
        <v>12</v>
      </c>
      <c r="E4" t="inlineStr">
        <is>
          <t>15/10/2026</t>
        </is>
      </c>
      <c r="F4" t="inlineStr">
        <is>
          <t>Ativo</t>
        </is>
      </c>
    </row>
    <row r="5">
      <c r="A5" t="inlineStr">
        <is>
          <t>BMG</t>
        </is>
      </c>
      <c r="B5" t="inlineStr">
        <is>
          <t>Empréstimo</t>
        </is>
      </c>
      <c r="C5" s="4" t="n">
        <v>120</v>
      </c>
      <c r="D5" t="n">
        <v>36</v>
      </c>
      <c r="E5" t="inlineStr">
        <is>
          <t>15/10/2028</t>
        </is>
      </c>
      <c r="F5" t="inlineStr">
        <is>
          <t>Ativo</t>
        </is>
      </c>
    </row>
    <row r="6">
      <c r="C6" s="4" t="n"/>
    </row>
    <row r="7">
      <c r="C7" s="4" t="n"/>
    </row>
    <row r="8">
      <c r="C8" s="4" t="n"/>
    </row>
    <row r="9">
      <c r="C9" s="4" t="n"/>
    </row>
    <row r="10">
      <c r="C10" s="4" t="n"/>
    </row>
    <row r="11">
      <c r="C11" s="4" t="n"/>
    </row>
    <row r="12">
      <c r="C12" s="4" t="n"/>
    </row>
    <row r="13">
      <c r="C13" s="4" t="n"/>
    </row>
    <row r="14">
      <c r="C14" s="4" t="n"/>
    </row>
    <row r="15">
      <c r="C15" s="4" t="n"/>
    </row>
    <row r="16">
      <c r="C16" s="4" t="n"/>
    </row>
    <row r="17">
      <c r="C17" s="4" t="n"/>
    </row>
    <row r="18">
      <c r="C18" s="4" t="n"/>
    </row>
    <row r="19">
      <c r="C19" s="4" t="n"/>
    </row>
    <row r="20">
      <c r="C20" s="4" t="n"/>
    </row>
    <row r="21">
      <c r="C21" s="4" t="n"/>
    </row>
    <row r="22">
      <c r="C22" s="4" t="n"/>
    </row>
    <row r="23">
      <c r="C23" s="4" t="n"/>
    </row>
    <row r="24">
      <c r="C24" s="4" t="n"/>
    </row>
    <row r="25">
      <c r="C25" s="4" t="n"/>
    </row>
    <row r="26">
      <c r="C26" s="4" t="n"/>
    </row>
    <row r="27">
      <c r="C27" s="4" t="n"/>
    </row>
    <row r="28">
      <c r="C28" s="4" t="n"/>
    </row>
    <row r="29">
      <c r="C29" s="4" t="n"/>
    </row>
    <row r="30">
      <c r="C30" s="4" t="n"/>
    </row>
    <row r="31">
      <c r="C31" s="4" t="n"/>
    </row>
    <row r="32">
      <c r="C32" s="4" t="n"/>
    </row>
    <row r="33">
      <c r="C33" s="4" t="n"/>
    </row>
    <row r="34">
      <c r="C34" s="4" t="n"/>
    </row>
    <row r="35">
      <c r="C35" s="4" t="n"/>
    </row>
    <row r="36">
      <c r="C36" s="4" t="n"/>
    </row>
    <row r="37">
      <c r="C37" s="4" t="n"/>
    </row>
    <row r="38">
      <c r="C38" s="4" t="n"/>
    </row>
    <row r="39">
      <c r="C39" s="4" t="n"/>
    </row>
    <row r="40">
      <c r="C40" s="4" t="n"/>
    </row>
    <row r="41">
      <c r="C41" s="4" t="n"/>
    </row>
    <row r="42">
      <c r="C42" s="4" t="n"/>
    </row>
    <row r="43">
      <c r="C43" s="4" t="n"/>
    </row>
    <row r="44">
      <c r="C44" s="4" t="n"/>
    </row>
    <row r="45">
      <c r="C45" s="4" t="n"/>
    </row>
    <row r="46">
      <c r="C46" s="4" t="n"/>
    </row>
    <row r="47">
      <c r="C47" s="4" t="n"/>
    </row>
    <row r="48">
      <c r="C48" s="4" t="n"/>
    </row>
    <row r="49">
      <c r="C49" s="4" t="n"/>
    </row>
    <row r="50">
      <c r="C50" s="4" t="n"/>
    </row>
    <row r="51">
      <c r="C51" s="4" t="n"/>
    </row>
    <row r="52">
      <c r="C52" s="4" t="n"/>
    </row>
    <row r="53">
      <c r="C53" s="4" t="n"/>
    </row>
    <row r="54">
      <c r="C54" s="4" t="n"/>
    </row>
    <row r="55">
      <c r="C55" s="4" t="n"/>
    </row>
    <row r="56">
      <c r="C56" s="4" t="n"/>
    </row>
    <row r="57">
      <c r="C57" s="4" t="n"/>
    </row>
    <row r="58">
      <c r="C58" s="4" t="n"/>
    </row>
    <row r="59">
      <c r="C59" s="4" t="n"/>
    </row>
    <row r="60">
      <c r="C60" s="4" t="n"/>
    </row>
    <row r="61">
      <c r="C61" s="4" t="n"/>
    </row>
    <row r="62">
      <c r="C62" s="4" t="n"/>
    </row>
    <row r="63">
      <c r="C63" s="4" t="n"/>
    </row>
    <row r="64">
      <c r="C64" s="4" t="n"/>
    </row>
    <row r="65">
      <c r="C65" s="4" t="n"/>
    </row>
    <row r="66">
      <c r="C66" s="4" t="n"/>
    </row>
    <row r="67">
      <c r="C67" s="4" t="n"/>
    </row>
    <row r="68">
      <c r="C68" s="4" t="n"/>
    </row>
    <row r="69">
      <c r="C69" s="4" t="n"/>
    </row>
    <row r="70">
      <c r="C70" s="4" t="n"/>
    </row>
    <row r="71">
      <c r="C71" s="4" t="n"/>
    </row>
    <row r="72">
      <c r="C72" s="4" t="n"/>
    </row>
    <row r="73">
      <c r="C73" s="4" t="n"/>
    </row>
    <row r="74">
      <c r="C74" s="4" t="n"/>
    </row>
    <row r="75">
      <c r="C75" s="4" t="n"/>
    </row>
    <row r="76">
      <c r="C76" s="4" t="n"/>
    </row>
    <row r="77">
      <c r="C77" s="4" t="n"/>
    </row>
    <row r="78">
      <c r="C78" s="4" t="n"/>
    </row>
    <row r="79">
      <c r="C79" s="4" t="n"/>
    </row>
    <row r="80">
      <c r="C80" s="4" t="n"/>
    </row>
    <row r="81">
      <c r="C81" s="4" t="n"/>
    </row>
    <row r="82">
      <c r="C82" s="4" t="n"/>
    </row>
    <row r="83">
      <c r="C83" s="4" t="n"/>
    </row>
    <row r="84">
      <c r="C84" s="4" t="n"/>
    </row>
    <row r="85">
      <c r="C85" s="4" t="n"/>
    </row>
    <row r="86">
      <c r="C86" s="4" t="n"/>
    </row>
    <row r="87">
      <c r="C87" s="4" t="n"/>
    </row>
    <row r="88">
      <c r="C88" s="4" t="n"/>
    </row>
    <row r="89">
      <c r="C89" s="4" t="n"/>
    </row>
    <row r="90">
      <c r="C90" s="4" t="n"/>
    </row>
    <row r="91">
      <c r="C91" s="4" t="n"/>
    </row>
    <row r="92">
      <c r="C92" s="4" t="n"/>
    </row>
    <row r="93">
      <c r="C93" s="4" t="n"/>
    </row>
    <row r="94">
      <c r="C94" s="4" t="n"/>
    </row>
    <row r="95">
      <c r="C95" s="4" t="n"/>
    </row>
    <row r="96">
      <c r="C96" s="4" t="n"/>
    </row>
    <row r="97">
      <c r="C97" s="4" t="n"/>
    </row>
    <row r="98">
      <c r="C98" s="4" t="n"/>
    </row>
    <row r="99">
      <c r="C99" s="4" t="n"/>
    </row>
    <row r="100">
      <c r="C100" s="4" t="n"/>
    </row>
    <row r="101">
      <c r="A101" s="1" t="inlineStr">
        <is>
          <t>TOTAIS COMPROMETIDOS</t>
        </is>
      </c>
      <c r="C101" t="inlineStr">
        <is>
          <t>Total comprometido com empréstimos</t>
        </is>
      </c>
      <c r="D101" s="4">
        <f>SUMIF(B3:B100,"Empréstimo",C3:C100)</f>
        <v/>
      </c>
    </row>
    <row r="102">
      <c r="C102" t="inlineStr">
        <is>
          <t>Total comprometido com cartão</t>
        </is>
      </c>
      <c r="D102" s="4">
        <f>SUMIF(B3:B100,"Cartão consignado",C3:C100)</f>
        <v/>
      </c>
    </row>
    <row r="103">
      <c r="C103" t="inlineStr">
        <is>
          <t>Total geral comprometido</t>
        </is>
      </c>
      <c r="D103" s="4">
        <f>SUM(C3:C100)</f>
        <v/>
      </c>
    </row>
  </sheetData>
  <mergeCells count="2">
    <mergeCell ref="A101:B101"/>
    <mergeCell ref="A1:F1"/>
  </mergeCells>
  <dataValidations count="1">
    <dataValidation sqref="B3 B4 B5 B6 B7 B8 B9 B10 B11 B12 B13 B14 B15 B16 B17 B18 B19 B20 B21 B22 B23 B24 B25 B26 B27 B28 B29 B30 B31 B32 B33 B34 B35 B36 B37 B38 B39 B40 B41 B42 B43 B44 B45 B46 B47 B48 B49 B50 B51 B52 B53 B54 B55 B56 B57 B58 B59 B60 B61 B62 B63 B64 B65 B66 B67 B68 B69 B70 B71 B72 B73 B74 B75 B76 B77 B78 B79 B80 B81 B82 B83 B84 B85 B86 B87 B88 B89 B90 B91 B92 B93 B94 B95 B96 B97 B98 B99 B100" showDropDown="0" showInputMessage="0" showErrorMessage="0" allowBlank="0" type="list">
      <formula1>"Empréstimo,Cartão consignado"</formula1>
    </dataValidation>
  </dataValidation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35" customWidth="1" min="1" max="1"/>
    <col width="20" customWidth="1" min="2" max="2"/>
    <col width="20" customWidth="1" min="3" max="3"/>
    <col width="20" customWidth="1" min="4" max="4"/>
  </cols>
  <sheetData>
    <row r="1">
      <c r="A1" s="1" t="inlineStr">
        <is>
          <t>MARGEM CONSIGNÁVEL RESTANTE</t>
        </is>
      </c>
    </row>
    <row r="2">
      <c r="A2" s="6" t="inlineStr">
        <is>
          <t>Tipo de Margem</t>
        </is>
      </c>
      <c r="B2" s="6" t="inlineStr">
        <is>
          <t>Margem Total (A)</t>
        </is>
      </c>
      <c r="C2" s="6" t="inlineStr">
        <is>
          <t>Comprometido (B)</t>
        </is>
      </c>
      <c r="D2" s="6" t="inlineStr">
        <is>
          <t>Disponível (A-B)</t>
        </is>
      </c>
    </row>
    <row r="3">
      <c r="A3" t="inlineStr">
        <is>
          <t>Empréstimo consignado (30%)</t>
        </is>
      </c>
      <c r="B3" s="4">
        <f>'Meus Dados e Margem'!B8</f>
        <v/>
      </c>
      <c r="C3" s="4">
        <f>'Contratos Ativos'!D101</f>
        <v/>
      </c>
      <c r="D3" s="4">
        <f>B3-C3</f>
        <v/>
      </c>
    </row>
    <row r="4">
      <c r="A4" t="inlineStr">
        <is>
          <t>Cartão consignado (5%)</t>
        </is>
      </c>
      <c r="B4" s="4">
        <f>'Meus Dados e Margem'!B9</f>
        <v/>
      </c>
      <c r="C4" s="4">
        <f>'Contratos Ativos'!D102</f>
        <v/>
      </c>
      <c r="D4" s="4">
        <f>B4-C4</f>
        <v/>
      </c>
    </row>
    <row r="5">
      <c r="A5" t="inlineStr">
        <is>
          <t>Total (35%)</t>
        </is>
      </c>
      <c r="B5" s="4">
        <f>'Meus Dados e Margem'!B7</f>
        <v/>
      </c>
      <c r="C5" s="4">
        <f>'Contratos Ativos'!D103</f>
        <v/>
      </c>
      <c r="D5" s="4">
        <f>B5-C5</f>
        <v/>
      </c>
    </row>
  </sheetData>
  <mergeCells count="1">
    <mergeCell ref="A1:D1"/>
  </mergeCells>
  <conditionalFormatting sqref="D3:D5">
    <cfRule type="cellIs" priority="1" operator="lessThan" dxfId="0">
      <formula>0</formula>
    </cfRule>
    <cfRule type="cellIs" priority="2" operator="greaterThan" dxfId="1">
      <formula>0</formula>
    </cfRule>
  </conditionalFormatting>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5" customWidth="1" min="1" max="1"/>
    <col width="20" customWidth="1" min="2" max="2"/>
  </cols>
  <sheetData>
    <row r="1">
      <c r="A1" s="1" t="inlineStr">
        <is>
          <t>SIMULADOR DE NOVO EMPRÉSTIMO CONSIGNADO</t>
        </is>
      </c>
    </row>
    <row r="3">
      <c r="A3" t="inlineStr">
        <is>
          <t>Valor desejado (R$)</t>
        </is>
      </c>
      <c r="B3" s="3" t="n">
        <v>10000</v>
      </c>
    </row>
    <row r="4">
      <c r="A4" t="inlineStr">
        <is>
          <t>Taxa de juros (a.m.)</t>
        </is>
      </c>
      <c r="B4" s="7" t="n">
        <v>0.0192</v>
      </c>
    </row>
    <row r="5">
      <c r="A5" t="inlineStr">
        <is>
          <t>Prazo (meses)</t>
        </is>
      </c>
      <c r="B5" s="2" t="n">
        <v>60</v>
      </c>
    </row>
    <row r="7">
      <c r="A7" t="inlineStr">
        <is>
          <t>Parcela estimada (R$)</t>
        </is>
      </c>
      <c r="B7" s="4">
        <f>PMT(B4, B5, -B3)</f>
        <v/>
      </c>
    </row>
    <row r="9">
      <c r="A9" t="inlineStr">
        <is>
          <t>🔍 Dica:</t>
        </is>
      </c>
    </row>
    <row r="10">
      <c r="A10" s="5" t="inlineStr">
        <is>
          <t>Se a parcela estimada for maior que sua margem disponível (aba 'Margem Restante'), reduza o valor ou aumente o prazo.</t>
        </is>
      </c>
    </row>
  </sheetData>
  <mergeCells count="2">
    <mergeCell ref="A10:B10"/>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A1"/>
  <sheetViews>
    <sheetView workbookViewId="0">
      <selection activeCell="A1" sqref="A1"/>
    </sheetView>
  </sheetViews>
  <sheetFormatPr baseColWidth="8" defaultRowHeight="15"/>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25" customWidth="1" min="2" max="2"/>
    <col width="30" customWidth="1" min="3" max="3"/>
  </cols>
  <sheetData>
    <row r="1">
      <c r="A1" s="8" t="inlineStr">
        <is>
          <t>TAXAS MÁXIMAS DE JUROS - INSS (Novembro/2025)</t>
        </is>
      </c>
    </row>
    <row r="2">
      <c r="A2" s="8" t="inlineStr">
        <is>
          <t>Modalidade</t>
        </is>
      </c>
      <c r="B2" s="8" t="inlineStr">
        <is>
          <t>Taxa Máxima Mensal</t>
        </is>
      </c>
      <c r="C2" s="8" t="inlineStr">
        <is>
          <t>Taxa Máxima Anual (aprox.)</t>
        </is>
      </c>
    </row>
    <row r="3">
      <c r="A3" t="inlineStr">
        <is>
          <t>Empréstimo Consignado (30% da Margem)</t>
        </is>
      </c>
      <c r="B3" s="9" t="n">
        <v>0.0185</v>
      </c>
      <c r="C3" s="9">
        <f>(1+B3)^12-1</f>
        <v/>
      </c>
    </row>
    <row r="4">
      <c r="A4" t="inlineStr">
        <is>
          <t>Cartão de Crédito Consignado (5% da Margem)</t>
        </is>
      </c>
      <c r="B4" s="9" t="n">
        <v>0.0273</v>
      </c>
      <c r="C4" s="9">
        <f>(1+B4)^12-1</f>
        <v/>
      </c>
    </row>
    <row r="6">
      <c r="A6" t="inlineStr">
        <is>
          <t>Fonte:</t>
        </is>
      </c>
      <c r="B6" t="inlineStr">
        <is>
          <t>Resolução CNPS/MPS (última atualização em Março/2025, válida para Nov/2025)</t>
        </is>
      </c>
    </row>
  </sheetData>
  <mergeCells count="2">
    <mergeCell ref="A1:C1"/>
    <mergeCell ref="B6:C6"/>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 customWidth="1" min="1" max="1"/>
    <col width="70" customWidth="1" min="2" max="2"/>
  </cols>
  <sheetData>
    <row r="1">
      <c r="A1" s="1" t="inlineStr">
        <is>
          <t>CHECKLIST DE SEGURANÇA NA CONTRATAÇÃO</t>
        </is>
      </c>
    </row>
    <row r="3">
      <c r="A3" s="10" t="inlineStr">
        <is>
          <t>☑</t>
        </is>
      </c>
      <c r="B3" t="inlineStr">
        <is>
          <t>Verifique se o banco é credenciado pelo INSS</t>
        </is>
      </c>
    </row>
    <row r="4">
      <c r="A4" s="10" t="inlineStr">
        <is>
          <t>☑</t>
        </is>
      </c>
      <c r="B4" t="inlineStr">
        <is>
          <t>Confirme a CET (Custo Efetivo Total), não só a taxa de juros</t>
        </is>
      </c>
    </row>
    <row r="5">
      <c r="A5" s="10" t="inlineStr">
        <is>
          <t>☑</t>
        </is>
      </c>
      <c r="B5" t="inlineStr">
        <is>
          <t>Nunca contrate por WhatsApp ou ligação não solicitada</t>
        </is>
      </c>
    </row>
    <row r="6">
      <c r="A6" s="10" t="inlineStr">
        <is>
          <t>☑</t>
        </is>
      </c>
      <c r="B6" t="inlineStr">
        <is>
          <t>Confira sua margem no Meu INSS antes de assinar</t>
        </is>
      </c>
    </row>
    <row r="7">
      <c r="A7" s="10" t="inlineStr">
        <is>
          <t>☑</t>
        </is>
      </c>
      <c r="B7" t="inlineStr">
        <is>
          <t>Guarde cópia do contrato e do comprovante de liberação</t>
        </is>
      </c>
    </row>
  </sheetData>
  <mergeCells count="1">
    <mergeCell ref="A1:B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2025-11-18T01:24:21Z</dcterms:created>
  <dcterms:modified xmlns:dcterms="http://purl.org/dc/terms/" xmlns:xsi="http://www.w3.org/2001/XMLSchema-instance" xsi:type="dcterms:W3CDTF">2025-11-18T01:24:21Z</dcterms:modified>
</cp:coreProperties>
</file>